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tabRatio="804"/>
  </bookViews>
  <sheets>
    <sheet name="DIRECCIÓN DE TURIS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8" i="34" l="1"/>
  <c r="S43" i="34"/>
  <c r="S49" i="34"/>
  <c r="S45" i="34"/>
  <c r="S44" i="34"/>
  <c r="S42" i="34"/>
  <c r="S52" i="34" l="1"/>
  <c r="H57" i="34" s="1"/>
  <c r="H61" i="34" s="1"/>
</calcChain>
</file>

<file path=xl/sharedStrings.xml><?xml version="1.0" encoding="utf-8"?>
<sst xmlns="http://schemas.openxmlformats.org/spreadsheetml/2006/main" count="147" uniqueCount="121">
  <si>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</si>
  <si>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</si>
  <si>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</si>
  <si>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</si>
  <si>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</si>
  <si>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</si>
  <si>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</si>
  <si>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</si>
  <si>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</si>
  <si>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</si>
  <si>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</si>
  <si>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</si>
  <si>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</si>
  <si>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</si>
  <si>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</si>
  <si>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</si>
  <si>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</si>
  <si>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</si>
  <si>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</si>
  <si>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</si>
  <si>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</si>
  <si>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</si>
  <si>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</si>
  <si>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</si>
  <si>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</si>
  <si>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</si>
  <si>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</si>
  <si>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</si>
  <si>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</si>
  <si>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</si>
  <si>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</si>
  <si>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</si>
  <si>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</si>
  <si>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</si>
  <si>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</si>
  <si>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</si>
  <si>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</si>
  <si>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</si>
  <si>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2.</t>
  </si>
  <si>
    <t>3.</t>
  </si>
  <si>
    <t>4.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</si>
  <si>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</si>
  <si>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</si>
  <si>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</si>
  <si>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</si>
  <si>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</si>
  <si>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</si>
  <si>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</si>
  <si>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</si>
  <si>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</si>
  <si>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</si>
  <si>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</si>
  <si>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</si>
  <si>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</si>
  <si>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</si>
  <si>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VI.- Revisión, validación y autorización</t>
  </si>
  <si>
    <t>Revisó</t>
  </si>
  <si>
    <t>Validó</t>
  </si>
  <si>
    <t>Autorizó</t>
  </si>
  <si>
    <t>1</t>
  </si>
  <si>
    <t>6.</t>
  </si>
  <si>
    <t>5.</t>
  </si>
  <si>
    <t>7.</t>
  </si>
  <si>
    <t>Director</t>
  </si>
  <si>
    <t>Dirección de Turismo</t>
  </si>
  <si>
    <t xml:space="preserve">Dirección  </t>
  </si>
  <si>
    <t xml:space="preserve">Dirección de Turismo </t>
  </si>
  <si>
    <t>Impulsar el desarrollo turístico sostenible para fortalecer la economía local, promover la identidad cultural y preservar el patrimonio natural y cultural del municipio.</t>
  </si>
  <si>
    <t>Es responsable de planificar y ejecutar políticas para el desarrollo turístico sostenible del municipio, promoviendo sus atractivos naturales y culturales. Cuenta con el fin de generar crecimiento económico, empleo y bienestar local, trabajando en la promoción del destino, el desarrollo de infraestructura turística, la preservación del patrimonio, y la coordinación de eventos que atraigan visitantes nacionales e internacionales, esto en colaboración con actores públicos y privados.</t>
  </si>
  <si>
    <t xml:space="preserve">Jorge Diego Rodríguez Ortiz </t>
  </si>
  <si>
    <t>arteculturaturismocoo@gmail.com</t>
  </si>
  <si>
    <t>Impulsar el turismo sostenible para promover el municipio, generar derrama economica y proteger su patrimonio.</t>
  </si>
  <si>
    <t>Aumentar el turismo en un 30% en un plazo de 3 años mediante las estrategías propuestas.</t>
  </si>
  <si>
    <t xml:space="preserve">Actividades de Aventura </t>
  </si>
  <si>
    <t>Realizar actividades de aventura en donde se fomente el Turismo sostenible en el municipio.</t>
  </si>
  <si>
    <t xml:space="preserve">Actividades de Deportivas de Aventura. </t>
  </si>
  <si>
    <t>Realizar 2 actividades turistico/deportivas de gran impacto en donde se genere un importante flujo turistico en el municipio.</t>
  </si>
  <si>
    <t>Realizar 2 actividades anualmente.</t>
  </si>
  <si>
    <t xml:space="preserve">Mantenimiento y evaluacion de atractivos turisticos </t>
  </si>
  <si>
    <t>Realizar monitoreos de los diversos atractivos Turisticos municipales para su posterios promocion y ocupación.</t>
  </si>
  <si>
    <t xml:space="preserve">Realizar monitoreos mensuales. </t>
  </si>
  <si>
    <t>Instalación de un modulo de información Turistica</t>
  </si>
  <si>
    <t>Infraestructura que centralice la logística y ofrezca orientación, mapas y recomendaciones.</t>
  </si>
  <si>
    <t>Atender a 1,000 visitantes en el primer año, alcanzando una satisfacción superior al 85%, además de aumentar en un 15% el flujo de turistas a servicios locales.</t>
  </si>
  <si>
    <t xml:space="preserve">Promoción Turistica Digital </t>
  </si>
  <si>
    <t>Incrementar en un 40% la visibilidad del municipio en un periodo de 12 meses</t>
  </si>
  <si>
    <t>Incrementar la visibilidad del municipio en plataformas digitales y redes sociales, mediante campañas de promoción turística digital, la creación de contenido audiovisual y colaboraciones con plataformas y medios especializados.</t>
  </si>
  <si>
    <t>8</t>
  </si>
  <si>
    <t>9</t>
  </si>
  <si>
    <t>Instalación de Señaletica Turistica.</t>
  </si>
  <si>
    <t>Fortalecimiento y Dignificación de Atractivos Turisticos.</t>
  </si>
  <si>
    <t>Instalar señaletica en puntos clave del municipio mejorando la orientación y accesibilidad para visitantes, y fomentando la visibilidad de los principales atractivos turísticos.</t>
  </si>
  <si>
    <t>Instalar 50 señales turísticas en un plazo de 6 meses.</t>
  </si>
  <si>
    <t xml:space="preserve">Renovar y mejorar los principales atractivos turísticos del municipio mediante la rehabilitación de infraestructuras, implementación de servicios básicos, y la integración de elementos que enriquezcan una experiencia turística de calidad. </t>
  </si>
  <si>
    <t>Renovar los principales atractivos de alto impacto en un plazo de 12 meses logrando un incremento del 20% en la afluencia de visitantes.</t>
  </si>
  <si>
    <t>Director de Turismo</t>
  </si>
  <si>
    <t xml:space="preserve">Director de Tesorería </t>
  </si>
  <si>
    <t xml:space="preserve">Presidente Municipal </t>
  </si>
  <si>
    <t>Mtro. Milton Carlos Cardenas Osorio</t>
  </si>
  <si>
    <t xml:space="preserve">Cabecera Municipal y Comunidades. </t>
  </si>
  <si>
    <t>Centro Historico.</t>
  </si>
  <si>
    <t>Plataformas Digitales.</t>
  </si>
  <si>
    <t xml:space="preserve">Cabecera Municipal, Accesos y Comunidades. </t>
  </si>
  <si>
    <t>10</t>
  </si>
  <si>
    <t>Embellecimiento del Palacio Municipal.</t>
  </si>
  <si>
    <t>Embellecer el Palacio Municipal en fechas civicas estrategicas con el objetivo de fortalecer el sentido de identidad y orgullo comunitario.</t>
  </si>
  <si>
    <t>Decoración de Palacio Municipal en las fechas civicas más importantes en el año.</t>
  </si>
  <si>
    <t xml:space="preserve">Palacio Municipal.  </t>
  </si>
  <si>
    <t>Fecha de Término:</t>
  </si>
  <si>
    <t>Lic. Gonzalo Lopez Barragán</t>
  </si>
  <si>
    <t>001</t>
  </si>
  <si>
    <t>Feria El Grullo</t>
  </si>
  <si>
    <t xml:space="preserve">C. Jorge Diego Rodríguez Ortiz </t>
  </si>
  <si>
    <t>Festival de la Luz y la Musica "Huitzil"</t>
  </si>
  <si>
    <t>Celebración de cinco días consecutivos, donde cada jornada esté dedicada a un género musical distinto, ofreciendo al público una experiencia variada y enriquecedora. Entre los estilos a presentarse se contemplan el mariachi, la orquesta y el regional mexicano, entre otros, creando así un encuentro cultural que resalte la diversidad y riqueza musical.</t>
  </si>
  <si>
    <t>Impulsar el desarrollo económico y cultural del municipio mediante la realización de un festival musical que genere una derrama económica en beneficio del comercio local (restaurantes, hoteles, transporte y vendedores), promueva el talento local y regional garantizando al menos un 40% de participación artística de la zona, y fomente la convivencia familiar a través de actividades culturales accesibles e incluyentes.</t>
  </si>
  <si>
    <t>Celebración de 10 días consecutivos de actividades artísticas, turísticas y culturales, desarrolladas en el corazón del Centro Histórico, consolidándose como nuestra máxima feria y el evento más representativo del municipio, donde tradición, identidad y convivencia se unen para el disfrute de visitantes y familias locales.</t>
  </si>
  <si>
    <t xml:space="preserve">Lograr un incremento sostenido del 10% en la afluencia de visitantes con respecto a la edición anterior de la feria, fortaleciendo así su posicionamiento y consolidación como el evento más representativo y atractivo del municipio. </t>
  </si>
  <si>
    <t>Realizar 3 actividades por temporada.</t>
  </si>
  <si>
    <t xml:space="preserve">Centro Historico de El Grullo </t>
  </si>
  <si>
    <t xml:space="preserve">Celebración de festividades y festivales para la preservación de tradiciones y el impulso de la derrama económica local, Mantenimiento y evaluacion de atractivos turisticos, Actividades de aventura,  Actividades deportivas de aventura, Festivales,  Promoción turistica digital, Fortalecimiento y dignificación de atractivos Turisticos, Instalación de señaletica Turistica.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</si>
</sst>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dd/mm/yyyy;@"/>
    <numFmt numFmtId="165" formatCode="&quot;$&quot;#,##0.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8" xfId="0" applyFont="1" applyBorder="1" applyAlignment="1">
      <alignment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8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5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/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2" fillId="3" borderId="9" xfId="0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9" fillId="0" borderId="3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6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3" fillId="0" borderId="3" xfId="0" applyFont="1" applyBorder="1"/>
    <xf numFmtId="49" fontId="9" fillId="0" borderId="9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vertical="top"/>
    </xf>
    <xf numFmtId="49" fontId="11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9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44" fontId="9" fillId="0" borderId="6" xfId="5" applyFont="1" applyBorder="1" applyAlignment="1">
      <alignment horizontal="center" vertical="center"/>
    </xf>
    <xf numFmtId="44" fontId="9" fillId="0" borderId="7" xfId="5" applyFont="1" applyBorder="1" applyAlignment="1">
      <alignment horizontal="center" vertical="center"/>
    </xf>
    <xf numFmtId="44" fontId="9" fillId="0" borderId="9" xfId="5" applyFont="1" applyBorder="1" applyAlignment="1">
      <alignment horizontal="center" vertical="center"/>
    </xf>
    <xf numFmtId="44" fontId="9" fillId="5" borderId="6" xfId="5" applyFont="1" applyFill="1" applyBorder="1" applyAlignment="1">
      <alignment horizontal="center" vertical="center" wrapText="1"/>
    </xf>
    <xf numFmtId="44" fontId="9" fillId="5" borderId="10" xfId="5" applyFont="1" applyFill="1" applyBorder="1" applyAlignment="1">
      <alignment horizontal="center" vertical="center" wrapText="1"/>
    </xf>
    <xf numFmtId="44" fontId="9" fillId="5" borderId="7" xfId="5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44" fontId="20" fillId="5" borderId="6" xfId="5" applyFont="1" applyFill="1" applyBorder="1" applyAlignment="1">
      <alignment horizontal="center" vertical="center"/>
    </xf>
    <xf numFmtId="44" fontId="20" fillId="5" borderId="7" xfId="5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20" fillId="5" borderId="10" xfId="5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22" fillId="0" borderId="6" xfId="4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19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165" fontId="17" fillId="4" borderId="9" xfId="0" applyNumberFormat="1" applyFont="1" applyFill="1" applyBorder="1" applyAlignment="1">
      <alignment horizontal="center" vertical="center" wrapText="1"/>
    </xf>
    <xf numFmtId="44" fontId="9" fillId="0" borderId="10" xfId="5" applyFont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center" vertical="top"/>
    </xf>
    <xf numFmtId="165" fontId="14" fillId="0" borderId="10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7" fillId="0" borderId="9" xfId="0" applyNumberFormat="1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right" vertical="top" wrapText="1"/>
    </xf>
    <xf numFmtId="165" fontId="23" fillId="0" borderId="4" xfId="0" applyNumberFormat="1" applyFont="1" applyBorder="1" applyAlignment="1">
      <alignment horizontal="right" vertical="top" wrapText="1"/>
    </xf>
    <xf numFmtId="44" fontId="23" fillId="0" borderId="6" xfId="5" applyFont="1" applyBorder="1" applyAlignment="1">
      <alignment horizontal="right" vertical="top" wrapText="1"/>
    </xf>
    <xf numFmtId="44" fontId="23" fillId="0" borderId="10" xfId="5" applyFont="1" applyBorder="1" applyAlignment="1">
      <alignment horizontal="right" vertical="top" wrapText="1"/>
    </xf>
    <xf numFmtId="44" fontId="23" fillId="0" borderId="7" xfId="5" applyFont="1" applyBorder="1" applyAlignment="1">
      <alignment horizontal="right" vertical="top" wrapText="1"/>
    </xf>
    <xf numFmtId="165" fontId="17" fillId="0" borderId="6" xfId="0" applyNumberFormat="1" applyFont="1" applyBorder="1" applyAlignment="1">
      <alignment horizontal="center" vertical="top"/>
    </xf>
    <xf numFmtId="165" fontId="17" fillId="0" borderId="10" xfId="0" applyNumberFormat="1" applyFont="1" applyBorder="1" applyAlignment="1">
      <alignment horizontal="center" vertical="top"/>
    </xf>
    <xf numFmtId="165" fontId="17" fillId="0" borderId="7" xfId="0" applyNumberFormat="1" applyFont="1" applyBorder="1" applyAlignment="1">
      <alignment horizontal="center" vertical="top"/>
    </xf>
    <xf numFmtId="0" fontId="17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</cellXfs>
  <cellStyles count="6">
    <cellStyle name="Hipervínculo" xfId="4" builtinId="8"/>
    <cellStyle name="Hipervínculo 2" xfId="2"/>
    <cellStyle name="Moneda" xfId="5" builtinId="4"/>
    <cellStyle name="Normal" xfId="0" builtinId="0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teculturaturismoco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showGridLines="0" tabSelected="1" topLeftCell="B1" zoomScaleNormal="100" workbookViewId="0">
      <selection activeCell="B2" sqref="B2:V2"/>
    </sheetView>
  </sheetViews>
  <sheetFormatPr baseColWidth="10" defaultRowHeight="14.25" x14ac:dyDescent="0.2"/>
  <cols>
    <col min="1" max="2" width="1.7109375" style="1" customWidth="1"/>
    <col min="3" max="3" width="3.5703125" style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23.25" x14ac:dyDescent="0.35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00" t="s">
        <v>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01">
        <v>46023</v>
      </c>
      <c r="F7" s="102"/>
      <c r="G7" s="9"/>
      <c r="H7" s="9"/>
      <c r="L7" s="10"/>
      <c r="M7" s="10"/>
      <c r="N7" s="10"/>
      <c r="O7" s="10"/>
      <c r="P7" s="10"/>
      <c r="Q7" s="10"/>
      <c r="R7" s="10"/>
      <c r="S7" s="103" t="s">
        <v>3</v>
      </c>
      <c r="T7" s="104"/>
      <c r="U7" s="69" t="s">
        <v>110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05" t="s">
        <v>4</v>
      </c>
      <c r="C9" s="106"/>
      <c r="D9" s="107"/>
      <c r="E9" s="108" t="s">
        <v>66</v>
      </c>
      <c r="F9" s="109"/>
      <c r="G9" s="109"/>
      <c r="H9" s="110"/>
      <c r="I9" s="12"/>
      <c r="J9" s="111" t="s">
        <v>5</v>
      </c>
      <c r="K9" s="111"/>
      <c r="L9" s="111"/>
      <c r="M9" s="82" t="s">
        <v>65</v>
      </c>
      <c r="N9" s="112"/>
      <c r="O9" s="112"/>
      <c r="P9" s="83"/>
      <c r="Q9" s="113" t="s">
        <v>6</v>
      </c>
      <c r="R9" s="113"/>
      <c r="S9" s="113"/>
      <c r="T9" s="114"/>
      <c r="U9" s="13" t="s">
        <v>59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81" customHeight="1" x14ac:dyDescent="0.25">
      <c r="B11" s="14"/>
      <c r="D11" s="16" t="s">
        <v>7</v>
      </c>
      <c r="E11" s="115" t="s">
        <v>67</v>
      </c>
      <c r="F11" s="115"/>
      <c r="G11" s="115"/>
      <c r="H11" s="115"/>
      <c r="I11" s="124" t="s">
        <v>8</v>
      </c>
      <c r="J11" s="124"/>
      <c r="K11" s="124"/>
      <c r="L11" s="82" t="s">
        <v>68</v>
      </c>
      <c r="M11" s="112"/>
      <c r="N11" s="112"/>
      <c r="O11" s="112"/>
      <c r="P11" s="112"/>
      <c r="Q11" s="112"/>
      <c r="R11" s="112"/>
      <c r="S11" s="112"/>
      <c r="T11" s="112"/>
      <c r="U11" s="83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25" t="s">
        <v>9</v>
      </c>
      <c r="C13" s="124"/>
      <c r="D13" s="126"/>
      <c r="E13" s="115" t="s">
        <v>64</v>
      </c>
      <c r="F13" s="115"/>
      <c r="G13" s="115"/>
      <c r="H13" s="115"/>
      <c r="I13" s="115"/>
      <c r="J13" s="115"/>
      <c r="K13" s="115"/>
      <c r="L13" s="115"/>
      <c r="M13" s="115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27" t="s">
        <v>10</v>
      </c>
      <c r="E15" s="128" t="s">
        <v>11</v>
      </c>
      <c r="F15" s="129"/>
      <c r="G15" s="128" t="s">
        <v>12</v>
      </c>
      <c r="H15" s="129"/>
      <c r="I15" s="128" t="s">
        <v>13</v>
      </c>
      <c r="J15" s="130"/>
      <c r="K15" s="130"/>
      <c r="L15" s="130"/>
      <c r="M15" s="129"/>
      <c r="N15" s="128" t="s">
        <v>14</v>
      </c>
      <c r="O15" s="130"/>
      <c r="P15" s="130"/>
      <c r="Q15" s="130"/>
      <c r="R15" s="130"/>
      <c r="S15" s="130"/>
      <c r="T15" s="130"/>
      <c r="U15" s="129"/>
      <c r="V15" s="22"/>
    </row>
    <row r="16" spans="1:22" ht="40.5" customHeight="1" x14ac:dyDescent="0.2">
      <c r="B16" s="25"/>
      <c r="D16" s="127"/>
      <c r="E16" s="115" t="s">
        <v>69</v>
      </c>
      <c r="F16" s="115"/>
      <c r="G16" s="115" t="s">
        <v>63</v>
      </c>
      <c r="H16" s="115"/>
      <c r="I16" s="82">
        <v>3213870126</v>
      </c>
      <c r="J16" s="112"/>
      <c r="K16" s="112"/>
      <c r="L16" s="112"/>
      <c r="M16" s="83"/>
      <c r="N16" s="116" t="s">
        <v>70</v>
      </c>
      <c r="O16" s="112"/>
      <c r="P16" s="112"/>
      <c r="Q16" s="112"/>
      <c r="R16" s="112"/>
      <c r="S16" s="112"/>
      <c r="T16" s="112"/>
      <c r="U16" s="83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17" t="s">
        <v>15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18" t="s">
        <v>16</v>
      </c>
      <c r="C20" s="119"/>
      <c r="D20" s="120"/>
      <c r="E20" s="121" t="s">
        <v>71</v>
      </c>
      <c r="F20" s="122"/>
      <c r="G20" s="122"/>
      <c r="H20" s="122"/>
      <c r="I20" s="122"/>
      <c r="J20" s="122"/>
      <c r="K20" s="122"/>
      <c r="L20" s="122"/>
      <c r="M20" s="122"/>
      <c r="N20" s="123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31" t="s">
        <v>17</v>
      </c>
      <c r="C22" s="132"/>
      <c r="D22" s="133"/>
      <c r="E22" s="134" t="s">
        <v>120</v>
      </c>
      <c r="F22" s="112"/>
      <c r="G22" s="112"/>
      <c r="H22" s="112"/>
      <c r="I22" s="112"/>
      <c r="J22" s="112"/>
      <c r="K22" s="83"/>
      <c r="L22" s="35"/>
      <c r="M22" s="35"/>
      <c r="N22" s="106" t="s">
        <v>18</v>
      </c>
      <c r="O22" s="106"/>
      <c r="P22" s="107"/>
      <c r="Q22" s="82" t="s">
        <v>72</v>
      </c>
      <c r="R22" s="112"/>
      <c r="S22" s="112"/>
      <c r="T22" s="112"/>
      <c r="U22" s="83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92" t="s">
        <v>19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35" t="s">
        <v>20</v>
      </c>
      <c r="D26" s="136"/>
      <c r="E26" s="135" t="s">
        <v>21</v>
      </c>
      <c r="F26" s="136"/>
      <c r="G26" s="135" t="s">
        <v>22</v>
      </c>
      <c r="H26" s="136"/>
      <c r="I26" s="139" t="s">
        <v>23</v>
      </c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1"/>
      <c r="V26" s="46"/>
    </row>
    <row r="27" spans="2:22" s="21" customFormat="1" ht="15" x14ac:dyDescent="0.25">
      <c r="B27" s="45"/>
      <c r="C27" s="137"/>
      <c r="D27" s="138"/>
      <c r="E27" s="137"/>
      <c r="F27" s="138"/>
      <c r="G27" s="137"/>
      <c r="H27" s="138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80" customFormat="1" ht="39.75" customHeight="1" x14ac:dyDescent="0.25">
      <c r="B28" s="75"/>
      <c r="C28" s="76" t="s">
        <v>37</v>
      </c>
      <c r="D28" s="77" t="s">
        <v>111</v>
      </c>
      <c r="E28" s="142" t="s">
        <v>116</v>
      </c>
      <c r="F28" s="143"/>
      <c r="G28" s="144" t="s">
        <v>117</v>
      </c>
      <c r="H28" s="143"/>
      <c r="I28" s="77">
        <v>1</v>
      </c>
      <c r="J28" s="77"/>
      <c r="K28" s="77"/>
      <c r="L28" s="77"/>
      <c r="M28" s="77"/>
      <c r="N28" s="78"/>
      <c r="O28" s="78"/>
      <c r="P28" s="78"/>
      <c r="Q28" s="78"/>
      <c r="R28" s="78"/>
      <c r="S28" s="78"/>
      <c r="T28" s="78"/>
      <c r="U28" s="78">
        <v>1</v>
      </c>
      <c r="V28" s="79"/>
    </row>
    <row r="29" spans="2:22" s="80" customFormat="1" ht="36.75" customHeight="1" x14ac:dyDescent="0.25">
      <c r="B29" s="75"/>
      <c r="C29" s="76" t="s">
        <v>38</v>
      </c>
      <c r="D29" s="77" t="s">
        <v>113</v>
      </c>
      <c r="E29" s="142" t="s">
        <v>114</v>
      </c>
      <c r="F29" s="143"/>
      <c r="G29" s="144" t="s">
        <v>115</v>
      </c>
      <c r="H29" s="143"/>
      <c r="I29" s="52"/>
      <c r="J29" s="53"/>
      <c r="K29" s="77"/>
      <c r="L29" s="77"/>
      <c r="M29" s="77">
        <v>1</v>
      </c>
      <c r="N29" s="78">
        <v>1</v>
      </c>
      <c r="O29" s="78"/>
      <c r="P29" s="78"/>
      <c r="Q29" s="81"/>
      <c r="R29" s="78"/>
      <c r="S29" s="78"/>
      <c r="T29" s="78"/>
      <c r="U29" s="78">
        <v>2</v>
      </c>
      <c r="V29" s="79"/>
    </row>
    <row r="30" spans="2:22" s="21" customFormat="1" ht="37.5" customHeight="1" x14ac:dyDescent="0.25">
      <c r="B30" s="45"/>
      <c r="C30" s="48" t="s">
        <v>39</v>
      </c>
      <c r="D30" s="73" t="s">
        <v>73</v>
      </c>
      <c r="E30" s="82" t="s">
        <v>74</v>
      </c>
      <c r="F30" s="83"/>
      <c r="G30" s="84" t="s">
        <v>118</v>
      </c>
      <c r="H30" s="83"/>
      <c r="I30" s="53"/>
      <c r="J30" s="53"/>
      <c r="K30" s="53"/>
      <c r="L30" s="53"/>
      <c r="M30" s="53">
        <v>1</v>
      </c>
      <c r="N30" s="53">
        <v>1</v>
      </c>
      <c r="O30" s="53">
        <v>1</v>
      </c>
      <c r="P30" s="53"/>
      <c r="Q30" s="53"/>
      <c r="R30" s="53"/>
      <c r="S30" s="53"/>
      <c r="T30" s="53"/>
      <c r="U30" s="50">
        <v>3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75</v>
      </c>
      <c r="E31" s="82" t="s">
        <v>76</v>
      </c>
      <c r="F31" s="83"/>
      <c r="G31" s="84" t="s">
        <v>77</v>
      </c>
      <c r="H31" s="83"/>
      <c r="I31" s="51"/>
      <c r="J31" s="49"/>
      <c r="K31" s="53"/>
      <c r="L31" s="49"/>
      <c r="M31" s="49"/>
      <c r="N31" s="50">
        <v>1</v>
      </c>
      <c r="O31" s="50"/>
      <c r="P31" s="50"/>
      <c r="Q31" s="50"/>
      <c r="R31" s="50"/>
      <c r="S31" s="50">
        <v>1</v>
      </c>
      <c r="T31" s="50"/>
      <c r="U31" s="71">
        <v>2</v>
      </c>
      <c r="V31" s="46"/>
    </row>
    <row r="32" spans="2:22" s="21" customFormat="1" ht="39.75" customHeight="1" x14ac:dyDescent="0.25">
      <c r="B32" s="45"/>
      <c r="C32" s="48" t="s">
        <v>61</v>
      </c>
      <c r="D32" s="73" t="s">
        <v>78</v>
      </c>
      <c r="E32" s="82" t="s">
        <v>79</v>
      </c>
      <c r="F32" s="83"/>
      <c r="G32" s="84" t="s">
        <v>80</v>
      </c>
      <c r="H32" s="83"/>
      <c r="I32" s="73">
        <v>1</v>
      </c>
      <c r="J32" s="73">
        <v>1</v>
      </c>
      <c r="K32" s="53">
        <v>1</v>
      </c>
      <c r="L32" s="73">
        <v>1</v>
      </c>
      <c r="M32" s="73">
        <v>1</v>
      </c>
      <c r="N32" s="50">
        <v>1</v>
      </c>
      <c r="O32" s="50">
        <v>1</v>
      </c>
      <c r="P32" s="50">
        <v>1</v>
      </c>
      <c r="Q32" s="50">
        <v>1</v>
      </c>
      <c r="R32" s="50">
        <v>1</v>
      </c>
      <c r="S32" s="50">
        <v>1</v>
      </c>
      <c r="T32" s="50">
        <v>1</v>
      </c>
      <c r="U32" s="50">
        <v>12</v>
      </c>
      <c r="V32" s="46"/>
    </row>
    <row r="33" spans="2:25" s="21" customFormat="1" ht="114.75" customHeight="1" x14ac:dyDescent="0.25">
      <c r="B33" s="45"/>
      <c r="C33" s="48" t="s">
        <v>60</v>
      </c>
      <c r="D33" s="73" t="s">
        <v>81</v>
      </c>
      <c r="E33" s="82" t="s">
        <v>82</v>
      </c>
      <c r="F33" s="83"/>
      <c r="G33" s="84" t="s">
        <v>83</v>
      </c>
      <c r="H33" s="83"/>
      <c r="I33" s="73">
        <v>1</v>
      </c>
      <c r="J33" s="73">
        <v>1</v>
      </c>
      <c r="K33" s="73">
        <v>1</v>
      </c>
      <c r="L33" s="73">
        <v>1</v>
      </c>
      <c r="M33" s="73">
        <v>1</v>
      </c>
      <c r="N33" s="50">
        <v>1</v>
      </c>
      <c r="O33" s="50">
        <v>1</v>
      </c>
      <c r="P33" s="50">
        <v>1</v>
      </c>
      <c r="Q33" s="50">
        <v>1</v>
      </c>
      <c r="R33" s="50">
        <v>1</v>
      </c>
      <c r="S33" s="50">
        <v>1</v>
      </c>
      <c r="T33" s="50">
        <v>1</v>
      </c>
      <c r="U33" s="50">
        <v>12</v>
      </c>
      <c r="V33" s="46"/>
      <c r="Y33" s="74"/>
    </row>
    <row r="34" spans="2:25" s="21" customFormat="1" ht="66" customHeight="1" x14ac:dyDescent="0.25">
      <c r="B34" s="45"/>
      <c r="C34" s="48" t="s">
        <v>62</v>
      </c>
      <c r="D34" s="73" t="s">
        <v>84</v>
      </c>
      <c r="E34" s="82" t="s">
        <v>86</v>
      </c>
      <c r="F34" s="83"/>
      <c r="G34" s="84" t="s">
        <v>85</v>
      </c>
      <c r="H34" s="83"/>
      <c r="I34" s="49">
        <v>1</v>
      </c>
      <c r="J34" s="49">
        <v>1</v>
      </c>
      <c r="K34" s="49">
        <v>1</v>
      </c>
      <c r="L34" s="49">
        <v>1</v>
      </c>
      <c r="M34" s="49">
        <v>1</v>
      </c>
      <c r="N34" s="50">
        <v>1</v>
      </c>
      <c r="O34" s="50">
        <v>1</v>
      </c>
      <c r="P34" s="50">
        <v>1</v>
      </c>
      <c r="Q34" s="50">
        <v>1</v>
      </c>
      <c r="R34" s="50">
        <v>1</v>
      </c>
      <c r="S34" s="50">
        <v>1</v>
      </c>
      <c r="T34" s="50">
        <v>1</v>
      </c>
      <c r="U34" s="50">
        <v>12</v>
      </c>
      <c r="V34" s="46"/>
    </row>
    <row r="35" spans="2:25" s="21" customFormat="1" ht="59.25" customHeight="1" x14ac:dyDescent="0.25">
      <c r="B35" s="45"/>
      <c r="C35" s="48" t="s">
        <v>87</v>
      </c>
      <c r="D35" s="73" t="s">
        <v>89</v>
      </c>
      <c r="E35" s="82" t="s">
        <v>91</v>
      </c>
      <c r="F35" s="83"/>
      <c r="G35" s="84" t="s">
        <v>92</v>
      </c>
      <c r="H35" s="93"/>
      <c r="I35" s="73">
        <v>1</v>
      </c>
      <c r="J35" s="73">
        <v>1</v>
      </c>
      <c r="K35" s="73">
        <v>1</v>
      </c>
      <c r="L35" s="73">
        <v>1</v>
      </c>
      <c r="M35" s="73">
        <v>1</v>
      </c>
      <c r="N35" s="50">
        <v>1</v>
      </c>
      <c r="O35" s="50">
        <v>1</v>
      </c>
      <c r="P35" s="50">
        <v>1</v>
      </c>
      <c r="Q35" s="50">
        <v>1</v>
      </c>
      <c r="R35" s="50">
        <v>1</v>
      </c>
      <c r="S35" s="50">
        <v>1</v>
      </c>
      <c r="T35" s="50">
        <v>1</v>
      </c>
      <c r="U35" s="50">
        <v>12</v>
      </c>
      <c r="V35" s="46"/>
    </row>
    <row r="36" spans="2:25" s="21" customFormat="1" ht="79.5" customHeight="1" x14ac:dyDescent="0.25">
      <c r="B36" s="54"/>
      <c r="C36" s="48" t="s">
        <v>88</v>
      </c>
      <c r="D36" s="73" t="s">
        <v>90</v>
      </c>
      <c r="E36" s="82" t="s">
        <v>93</v>
      </c>
      <c r="F36" s="83"/>
      <c r="G36" s="84" t="s">
        <v>94</v>
      </c>
      <c r="H36" s="83"/>
      <c r="I36" s="73">
        <v>1</v>
      </c>
      <c r="J36" s="73">
        <v>1</v>
      </c>
      <c r="K36" s="73">
        <v>1</v>
      </c>
      <c r="L36" s="73">
        <v>1</v>
      </c>
      <c r="M36" s="73">
        <v>1</v>
      </c>
      <c r="N36" s="50">
        <v>1</v>
      </c>
      <c r="O36" s="50">
        <v>1</v>
      </c>
      <c r="P36" s="50">
        <v>1</v>
      </c>
      <c r="Q36" s="50">
        <v>1</v>
      </c>
      <c r="R36" s="50">
        <v>1</v>
      </c>
      <c r="S36" s="50">
        <v>1</v>
      </c>
      <c r="T36" s="50">
        <v>1</v>
      </c>
      <c r="U36" s="50">
        <v>12</v>
      </c>
      <c r="V36" s="55"/>
    </row>
    <row r="37" spans="2:25" s="21" customFormat="1" ht="86.25" customHeight="1" x14ac:dyDescent="0.25">
      <c r="B37" s="54"/>
      <c r="C37" s="48" t="s">
        <v>103</v>
      </c>
      <c r="D37" s="73" t="s">
        <v>104</v>
      </c>
      <c r="E37" s="82" t="s">
        <v>105</v>
      </c>
      <c r="F37" s="83"/>
      <c r="G37" s="84" t="s">
        <v>106</v>
      </c>
      <c r="H37" s="83"/>
      <c r="I37" s="73">
        <v>1</v>
      </c>
      <c r="J37" s="73">
        <v>1</v>
      </c>
      <c r="K37" s="73">
        <v>1</v>
      </c>
      <c r="L37" s="73">
        <v>1</v>
      </c>
      <c r="M37" s="73">
        <v>1</v>
      </c>
      <c r="N37" s="50">
        <v>1</v>
      </c>
      <c r="O37" s="50">
        <v>1</v>
      </c>
      <c r="P37" s="50">
        <v>1</v>
      </c>
      <c r="Q37" s="50">
        <v>1</v>
      </c>
      <c r="R37" s="50">
        <v>1</v>
      </c>
      <c r="S37" s="50">
        <v>1</v>
      </c>
      <c r="T37" s="50">
        <v>1</v>
      </c>
      <c r="U37" s="50">
        <v>12</v>
      </c>
      <c r="V37" s="55"/>
    </row>
    <row r="38" spans="2:25" s="21" customFormat="1" ht="15" customHeight="1" x14ac:dyDescent="0.25">
      <c r="B38" s="92" t="s">
        <v>41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2:25" s="21" customFormat="1" ht="27" customHeight="1" x14ac:dyDescent="0.25">
      <c r="B39" s="56"/>
      <c r="C39" s="57"/>
      <c r="D39" s="43"/>
      <c r="E39" s="58"/>
      <c r="F39" s="58"/>
      <c r="G39" s="58"/>
      <c r="H39" s="58"/>
      <c r="I39" s="58"/>
      <c r="J39" s="58"/>
      <c r="K39" s="58"/>
      <c r="L39" s="58"/>
      <c r="M39" s="58"/>
      <c r="N39" s="43"/>
      <c r="O39" s="43"/>
      <c r="P39" s="43"/>
      <c r="Q39" s="43"/>
      <c r="R39" s="43"/>
      <c r="S39" s="43"/>
      <c r="T39" s="43"/>
      <c r="U39" s="43"/>
      <c r="V39" s="44"/>
    </row>
    <row r="40" spans="2:25" s="21" customFormat="1" ht="30.75" customHeight="1" x14ac:dyDescent="0.25">
      <c r="B40" s="45"/>
      <c r="C40" s="59"/>
      <c r="D40" s="145" t="s">
        <v>11</v>
      </c>
      <c r="E40" s="145" t="s">
        <v>42</v>
      </c>
      <c r="F40" s="147" t="s">
        <v>43</v>
      </c>
      <c r="G40" s="148"/>
      <c r="H40" s="149" t="s">
        <v>44</v>
      </c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46"/>
    </row>
    <row r="41" spans="2:25" s="21" customFormat="1" ht="42" customHeight="1" x14ac:dyDescent="0.25">
      <c r="B41" s="45"/>
      <c r="C41" s="59"/>
      <c r="D41" s="146"/>
      <c r="E41" s="146"/>
      <c r="F41" s="149"/>
      <c r="G41" s="150"/>
      <c r="H41" s="152" t="s">
        <v>45</v>
      </c>
      <c r="I41" s="152"/>
      <c r="J41" s="152" t="s">
        <v>46</v>
      </c>
      <c r="K41" s="152"/>
      <c r="L41" s="152"/>
      <c r="M41" s="153" t="s">
        <v>47</v>
      </c>
      <c r="N41" s="153"/>
      <c r="O41" s="153"/>
      <c r="P41" s="154" t="s">
        <v>48</v>
      </c>
      <c r="Q41" s="154"/>
      <c r="R41" s="154"/>
      <c r="S41" s="154" t="s">
        <v>49</v>
      </c>
      <c r="T41" s="154"/>
      <c r="U41" s="154"/>
      <c r="V41" s="46"/>
    </row>
    <row r="42" spans="2:25" s="21" customFormat="1" ht="51.75" customHeight="1" x14ac:dyDescent="0.25">
      <c r="B42" s="45"/>
      <c r="C42" s="48" t="s">
        <v>37</v>
      </c>
      <c r="D42" s="77" t="s">
        <v>111</v>
      </c>
      <c r="E42" s="50">
        <v>1</v>
      </c>
      <c r="F42" s="82" t="s">
        <v>119</v>
      </c>
      <c r="G42" s="83"/>
      <c r="H42" s="94">
        <v>0</v>
      </c>
      <c r="I42" s="95"/>
      <c r="J42" s="94">
        <v>0</v>
      </c>
      <c r="K42" s="97"/>
      <c r="L42" s="95"/>
      <c r="M42" s="88">
        <v>1000000</v>
      </c>
      <c r="N42" s="89"/>
      <c r="O42" s="90"/>
      <c r="P42" s="88">
        <v>250000</v>
      </c>
      <c r="Q42" s="89"/>
      <c r="R42" s="90"/>
      <c r="S42" s="88">
        <f>SUM(M42+P42)</f>
        <v>1250000</v>
      </c>
      <c r="T42" s="89"/>
      <c r="U42" s="90"/>
      <c r="V42" s="46"/>
    </row>
    <row r="43" spans="2:25" s="21" customFormat="1" ht="43.5" customHeight="1" x14ac:dyDescent="0.25">
      <c r="B43" s="45"/>
      <c r="C43" s="48" t="s">
        <v>38</v>
      </c>
      <c r="D43" s="77" t="s">
        <v>113</v>
      </c>
      <c r="E43" s="50">
        <v>2</v>
      </c>
      <c r="F43" s="82" t="s">
        <v>119</v>
      </c>
      <c r="G43" s="83"/>
      <c r="H43" s="94">
        <v>0</v>
      </c>
      <c r="I43" s="95"/>
      <c r="J43" s="94">
        <v>0</v>
      </c>
      <c r="K43" s="97"/>
      <c r="L43" s="95"/>
      <c r="M43" s="88">
        <v>400000</v>
      </c>
      <c r="N43" s="89"/>
      <c r="O43" s="90"/>
      <c r="P43" s="88">
        <v>100000</v>
      </c>
      <c r="Q43" s="89"/>
      <c r="R43" s="90"/>
      <c r="S43" s="88">
        <f>SUM(M43+P43)</f>
        <v>500000</v>
      </c>
      <c r="T43" s="89"/>
      <c r="U43" s="90"/>
      <c r="V43" s="46"/>
    </row>
    <row r="44" spans="2:25" s="21" customFormat="1" ht="47.25" customHeight="1" x14ac:dyDescent="0.25">
      <c r="B44" s="45"/>
      <c r="C44" s="48" t="s">
        <v>39</v>
      </c>
      <c r="D44" s="73" t="s">
        <v>73</v>
      </c>
      <c r="E44" s="50">
        <v>3</v>
      </c>
      <c r="F44" s="82" t="s">
        <v>99</v>
      </c>
      <c r="G44" s="83"/>
      <c r="H44" s="94">
        <v>0</v>
      </c>
      <c r="I44" s="95"/>
      <c r="J44" s="94">
        <v>0</v>
      </c>
      <c r="K44" s="97"/>
      <c r="L44" s="95"/>
      <c r="M44" s="88">
        <v>15000</v>
      </c>
      <c r="N44" s="89"/>
      <c r="O44" s="90"/>
      <c r="P44" s="88">
        <v>0</v>
      </c>
      <c r="Q44" s="89"/>
      <c r="R44" s="90"/>
      <c r="S44" s="88">
        <f>SUM(M44+P44)</f>
        <v>15000</v>
      </c>
      <c r="T44" s="89"/>
      <c r="U44" s="90"/>
      <c r="V44" s="46"/>
    </row>
    <row r="45" spans="2:25" s="21" customFormat="1" ht="51.75" customHeight="1" x14ac:dyDescent="0.25">
      <c r="B45" s="45"/>
      <c r="C45" s="48" t="s">
        <v>40</v>
      </c>
      <c r="D45" s="73" t="s">
        <v>75</v>
      </c>
      <c r="E45" s="71">
        <v>2</v>
      </c>
      <c r="F45" s="82" t="s">
        <v>99</v>
      </c>
      <c r="G45" s="83"/>
      <c r="H45" s="94">
        <v>0</v>
      </c>
      <c r="I45" s="95"/>
      <c r="J45" s="94">
        <v>0</v>
      </c>
      <c r="K45" s="97"/>
      <c r="L45" s="95"/>
      <c r="M45" s="88">
        <v>5000</v>
      </c>
      <c r="N45" s="89"/>
      <c r="O45" s="90"/>
      <c r="P45" s="88">
        <v>5000</v>
      </c>
      <c r="Q45" s="89"/>
      <c r="R45" s="90"/>
      <c r="S45" s="88">
        <f>SUM(P45+M45)</f>
        <v>10000</v>
      </c>
      <c r="T45" s="89"/>
      <c r="U45" s="90"/>
      <c r="V45" s="46"/>
    </row>
    <row r="46" spans="2:25" s="21" customFormat="1" ht="48.75" customHeight="1" x14ac:dyDescent="0.25">
      <c r="B46" s="45"/>
      <c r="C46" s="48" t="s">
        <v>61</v>
      </c>
      <c r="D46" s="73" t="s">
        <v>78</v>
      </c>
      <c r="E46" s="50">
        <v>12</v>
      </c>
      <c r="F46" s="82" t="s">
        <v>99</v>
      </c>
      <c r="G46" s="83"/>
      <c r="H46" s="94">
        <v>0</v>
      </c>
      <c r="I46" s="95"/>
      <c r="J46" s="94">
        <v>0</v>
      </c>
      <c r="K46" s="97"/>
      <c r="L46" s="95"/>
      <c r="M46" s="88">
        <v>0</v>
      </c>
      <c r="N46" s="89"/>
      <c r="O46" s="90"/>
      <c r="P46" s="88">
        <v>0</v>
      </c>
      <c r="Q46" s="89"/>
      <c r="R46" s="90"/>
      <c r="S46" s="88">
        <v>0</v>
      </c>
      <c r="T46" s="89"/>
      <c r="U46" s="90"/>
      <c r="V46" s="46"/>
    </row>
    <row r="47" spans="2:25" s="21" customFormat="1" ht="48" customHeight="1" x14ac:dyDescent="0.25">
      <c r="B47" s="45"/>
      <c r="C47" s="48" t="s">
        <v>60</v>
      </c>
      <c r="D47" s="73" t="s">
        <v>81</v>
      </c>
      <c r="E47" s="50">
        <v>12</v>
      </c>
      <c r="F47" s="82" t="s">
        <v>100</v>
      </c>
      <c r="G47" s="83"/>
      <c r="H47" s="94">
        <v>0</v>
      </c>
      <c r="I47" s="95"/>
      <c r="J47" s="94">
        <v>0</v>
      </c>
      <c r="K47" s="97"/>
      <c r="L47" s="95"/>
      <c r="M47" s="88">
        <v>0</v>
      </c>
      <c r="N47" s="89"/>
      <c r="O47" s="90"/>
      <c r="P47" s="88">
        <v>20000</v>
      </c>
      <c r="Q47" s="89"/>
      <c r="R47" s="90"/>
      <c r="S47" s="88">
        <v>20000</v>
      </c>
      <c r="T47" s="89"/>
      <c r="U47" s="90"/>
      <c r="V47" s="46"/>
    </row>
    <row r="48" spans="2:25" s="21" customFormat="1" ht="47.25" customHeight="1" x14ac:dyDescent="0.25">
      <c r="B48" s="45"/>
      <c r="C48" s="48" t="s">
        <v>62</v>
      </c>
      <c r="D48" s="73" t="s">
        <v>84</v>
      </c>
      <c r="E48" s="50">
        <v>12</v>
      </c>
      <c r="F48" s="82" t="s">
        <v>101</v>
      </c>
      <c r="G48" s="83"/>
      <c r="H48" s="87">
        <v>0</v>
      </c>
      <c r="I48" s="87"/>
      <c r="J48" s="87">
        <v>0</v>
      </c>
      <c r="K48" s="87"/>
      <c r="L48" s="87"/>
      <c r="M48" s="87">
        <v>2000</v>
      </c>
      <c r="N48" s="87"/>
      <c r="O48" s="87"/>
      <c r="P48" s="87">
        <v>0</v>
      </c>
      <c r="Q48" s="87"/>
      <c r="R48" s="87"/>
      <c r="S48" s="87">
        <f>SUM(M48)</f>
        <v>2000</v>
      </c>
      <c r="T48" s="87"/>
      <c r="U48" s="87"/>
      <c r="V48" s="46"/>
    </row>
    <row r="49" spans="1:22" s="21" customFormat="1" ht="65.25" customHeight="1" x14ac:dyDescent="0.25">
      <c r="B49" s="45"/>
      <c r="C49" s="48" t="s">
        <v>87</v>
      </c>
      <c r="D49" s="73" t="s">
        <v>89</v>
      </c>
      <c r="E49" s="50">
        <v>12</v>
      </c>
      <c r="F49" s="82" t="s">
        <v>102</v>
      </c>
      <c r="G49" s="83"/>
      <c r="H49" s="87">
        <v>0</v>
      </c>
      <c r="I49" s="87"/>
      <c r="J49" s="85">
        <v>5000</v>
      </c>
      <c r="K49" s="155"/>
      <c r="L49" s="86"/>
      <c r="M49" s="85">
        <v>5000</v>
      </c>
      <c r="N49" s="155"/>
      <c r="O49" s="86"/>
      <c r="P49" s="85">
        <v>8000</v>
      </c>
      <c r="Q49" s="155"/>
      <c r="R49" s="86"/>
      <c r="S49" s="85">
        <f>SUM(J49+M49+P49)</f>
        <v>18000</v>
      </c>
      <c r="T49" s="155"/>
      <c r="U49" s="86"/>
      <c r="V49" s="46"/>
    </row>
    <row r="50" spans="1:22" s="21" customFormat="1" ht="48.75" customHeight="1" x14ac:dyDescent="0.25">
      <c r="B50" s="45"/>
      <c r="C50" s="48" t="s">
        <v>88</v>
      </c>
      <c r="D50" s="73" t="s">
        <v>90</v>
      </c>
      <c r="E50" s="50">
        <v>12</v>
      </c>
      <c r="F50" s="82" t="s">
        <v>99</v>
      </c>
      <c r="G50" s="83"/>
      <c r="H50" s="85">
        <v>0</v>
      </c>
      <c r="I50" s="86"/>
      <c r="J50" s="85">
        <v>0</v>
      </c>
      <c r="K50" s="155"/>
      <c r="L50" s="86"/>
      <c r="M50" s="85">
        <v>10000</v>
      </c>
      <c r="N50" s="155"/>
      <c r="O50" s="86"/>
      <c r="P50" s="85">
        <v>0</v>
      </c>
      <c r="Q50" s="155"/>
      <c r="R50" s="86"/>
      <c r="S50" s="85">
        <v>10000</v>
      </c>
      <c r="T50" s="155"/>
      <c r="U50" s="86"/>
      <c r="V50" s="46"/>
    </row>
    <row r="51" spans="1:22" s="21" customFormat="1" ht="42.75" customHeight="1" x14ac:dyDescent="0.25">
      <c r="B51" s="45"/>
      <c r="C51" s="48" t="s">
        <v>103</v>
      </c>
      <c r="D51" s="73" t="s">
        <v>104</v>
      </c>
      <c r="E51" s="50">
        <v>12</v>
      </c>
      <c r="F51" s="82" t="s">
        <v>107</v>
      </c>
      <c r="G51" s="83"/>
      <c r="H51" s="87">
        <v>0</v>
      </c>
      <c r="I51" s="87"/>
      <c r="J51" s="85">
        <v>0</v>
      </c>
      <c r="K51" s="155"/>
      <c r="L51" s="86"/>
      <c r="M51" s="85">
        <v>5000</v>
      </c>
      <c r="N51" s="155"/>
      <c r="O51" s="86"/>
      <c r="P51" s="85">
        <v>0</v>
      </c>
      <c r="Q51" s="155"/>
      <c r="R51" s="86"/>
      <c r="S51" s="85">
        <v>5000</v>
      </c>
      <c r="T51" s="155"/>
      <c r="U51" s="86"/>
      <c r="V51" s="46"/>
    </row>
    <row r="52" spans="1:22" s="21" customFormat="1" ht="14.25" customHeight="1" x14ac:dyDescent="0.25">
      <c r="B52" s="45"/>
      <c r="C52" s="59"/>
      <c r="E52" s="60"/>
      <c r="F52" s="60"/>
      <c r="G52" s="60"/>
      <c r="H52" s="12"/>
      <c r="J52" s="12"/>
      <c r="K52" s="61"/>
      <c r="M52" s="61"/>
      <c r="N52" s="61"/>
      <c r="P52" s="166" t="s">
        <v>36</v>
      </c>
      <c r="Q52" s="166"/>
      <c r="R52" s="167"/>
      <c r="S52" s="168">
        <f>SUM(S42:S51)</f>
        <v>1830000</v>
      </c>
      <c r="T52" s="169"/>
      <c r="U52" s="170"/>
      <c r="V52" s="46"/>
    </row>
    <row r="53" spans="1:22" s="21" customFormat="1" x14ac:dyDescent="0.25">
      <c r="A53" s="46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55"/>
    </row>
    <row r="54" spans="1:22" s="21" customFormat="1" ht="15" x14ac:dyDescent="0.25">
      <c r="A54" s="46"/>
      <c r="B54" s="91" t="s">
        <v>50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s="21" customFormat="1" ht="15" x14ac:dyDescent="0.25">
      <c r="A55" s="46"/>
      <c r="B55" s="62"/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44"/>
    </row>
    <row r="56" spans="1:22" s="21" customFormat="1" ht="15" x14ac:dyDescent="0.25">
      <c r="A56" s="46"/>
      <c r="B56" s="45"/>
      <c r="K56" s="16"/>
      <c r="L56" s="16"/>
      <c r="M56" s="16"/>
      <c r="N56" s="16"/>
      <c r="O56" s="16"/>
      <c r="P56" s="65"/>
      <c r="Q56" s="65"/>
      <c r="R56" s="65"/>
      <c r="S56" s="65"/>
      <c r="T56" s="65"/>
      <c r="U56" s="65"/>
      <c r="V56" s="46"/>
    </row>
    <row r="57" spans="1:22" s="21" customFormat="1" ht="24" customHeight="1" x14ac:dyDescent="0.25">
      <c r="A57" s="46"/>
      <c r="B57" s="45"/>
      <c r="E57" s="124" t="s">
        <v>51</v>
      </c>
      <c r="F57" s="124"/>
      <c r="G57" s="126"/>
      <c r="H57" s="171">
        <f>S52</f>
        <v>1830000</v>
      </c>
      <c r="I57" s="172"/>
      <c r="J57" s="172"/>
      <c r="K57" s="172"/>
      <c r="L57" s="173"/>
      <c r="V57" s="46"/>
    </row>
    <row r="58" spans="1:22" s="21" customFormat="1" ht="15" customHeight="1" x14ac:dyDescent="0.25">
      <c r="A58" s="46"/>
      <c r="B58" s="45"/>
      <c r="K58" s="16"/>
      <c r="L58" s="16"/>
      <c r="M58" s="16"/>
      <c r="N58" s="16"/>
      <c r="O58" s="16"/>
      <c r="P58" s="65"/>
      <c r="Q58" s="65"/>
      <c r="R58" s="65"/>
      <c r="S58" s="65"/>
      <c r="T58" s="65"/>
      <c r="U58" s="65"/>
      <c r="V58" s="46"/>
    </row>
    <row r="59" spans="1:22" ht="15.75" customHeight="1" x14ac:dyDescent="0.2">
      <c r="A59" s="46"/>
      <c r="B59" s="45"/>
      <c r="C59" s="21"/>
      <c r="D59" s="21"/>
      <c r="E59" s="124" t="s">
        <v>52</v>
      </c>
      <c r="F59" s="124"/>
      <c r="G59" s="126"/>
      <c r="H59" s="171"/>
      <c r="I59" s="172"/>
      <c r="J59" s="172"/>
      <c r="K59" s="172"/>
      <c r="L59" s="173"/>
      <c r="M59" s="21"/>
      <c r="N59" s="21"/>
      <c r="O59" s="21"/>
      <c r="P59" s="21"/>
      <c r="Q59" s="21"/>
      <c r="R59" s="21"/>
      <c r="S59" s="21"/>
      <c r="T59" s="21"/>
      <c r="U59" s="21"/>
      <c r="V59" s="46"/>
    </row>
    <row r="60" spans="1:22" ht="0.75" customHeight="1" x14ac:dyDescent="0.2">
      <c r="A60" s="46"/>
      <c r="B60" s="45"/>
      <c r="C60" s="21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46"/>
    </row>
    <row r="61" spans="1:22" ht="56.25" customHeight="1" x14ac:dyDescent="0.2">
      <c r="A61" s="46"/>
      <c r="B61" s="45"/>
      <c r="C61" s="21"/>
      <c r="D61" s="66"/>
      <c r="E61" s="156" t="s">
        <v>53</v>
      </c>
      <c r="F61" s="156"/>
      <c r="G61" s="157"/>
      <c r="H61" s="158">
        <f>SUM(H57+H59)</f>
        <v>1830000</v>
      </c>
      <c r="I61" s="159"/>
      <c r="J61" s="159"/>
      <c r="K61" s="159"/>
      <c r="L61" s="160"/>
      <c r="M61" s="66"/>
      <c r="N61" s="66"/>
      <c r="O61" s="66"/>
      <c r="P61" s="66"/>
      <c r="Q61" s="66"/>
      <c r="R61" s="66"/>
      <c r="S61" s="66"/>
      <c r="T61" s="66"/>
      <c r="U61" s="66"/>
      <c r="V61" s="46"/>
    </row>
    <row r="62" spans="1:22" x14ac:dyDescent="0.2">
      <c r="A62" s="46"/>
      <c r="B62" s="4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6"/>
    </row>
    <row r="63" spans="1:22" ht="26.25" customHeight="1" x14ac:dyDescent="0.2">
      <c r="A63" s="46"/>
      <c r="B63" s="45"/>
      <c r="C63" s="21"/>
      <c r="D63" s="21"/>
      <c r="E63" s="21"/>
      <c r="F63" s="132" t="s">
        <v>54</v>
      </c>
      <c r="G63" s="133"/>
      <c r="H63" s="161">
        <v>46023</v>
      </c>
      <c r="I63" s="162"/>
      <c r="J63" s="163"/>
      <c r="K63" s="21"/>
      <c r="L63" s="21"/>
      <c r="M63" s="164" t="s">
        <v>108</v>
      </c>
      <c r="N63" s="164"/>
      <c r="O63" s="164"/>
      <c r="P63" s="127"/>
      <c r="Q63" s="165">
        <v>46387</v>
      </c>
      <c r="R63" s="165"/>
      <c r="S63" s="165"/>
      <c r="T63" s="165"/>
      <c r="U63" s="21"/>
      <c r="V63" s="46"/>
    </row>
    <row r="64" spans="1:22" x14ac:dyDescent="0.2">
      <c r="A64" s="21"/>
      <c r="B64" s="4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6"/>
    </row>
    <row r="65" spans="1:22" x14ac:dyDescent="0.2">
      <c r="A65" s="46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55"/>
    </row>
    <row r="66" spans="1:22" ht="15" x14ac:dyDescent="0.2">
      <c r="A66" s="22"/>
      <c r="B66" s="91" t="s">
        <v>55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</row>
    <row r="67" spans="1:22" x14ac:dyDescent="0.2">
      <c r="A67" s="22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44"/>
    </row>
    <row r="68" spans="1:22" ht="15" x14ac:dyDescent="0.2">
      <c r="A68" s="22"/>
      <c r="B68" s="67"/>
      <c r="C68" s="66"/>
      <c r="D68" s="66"/>
      <c r="E68" s="72"/>
      <c r="F68" s="175" t="s">
        <v>56</v>
      </c>
      <c r="G68" s="175"/>
      <c r="H68" s="175"/>
      <c r="I68" s="176"/>
      <c r="J68" s="177" t="s">
        <v>57</v>
      </c>
      <c r="K68" s="175"/>
      <c r="L68" s="175"/>
      <c r="M68" s="175"/>
      <c r="N68" s="176"/>
      <c r="O68" s="177" t="s">
        <v>58</v>
      </c>
      <c r="P68" s="175"/>
      <c r="Q68" s="175"/>
      <c r="R68" s="175"/>
      <c r="S68" s="175"/>
      <c r="T68" s="21"/>
      <c r="U68" s="21"/>
      <c r="V68" s="22"/>
    </row>
    <row r="69" spans="1:22" ht="82.5" customHeight="1" x14ac:dyDescent="0.2">
      <c r="A69" s="22"/>
      <c r="B69" s="45"/>
      <c r="C69" s="21"/>
      <c r="D69" s="21"/>
      <c r="E69" s="21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21"/>
      <c r="U69" s="21"/>
      <c r="V69" s="22"/>
    </row>
    <row r="70" spans="1:22" ht="27" customHeight="1" x14ac:dyDescent="0.2">
      <c r="B70" s="45"/>
      <c r="C70" s="21"/>
      <c r="D70" s="21"/>
      <c r="E70" s="70"/>
      <c r="F70" s="174" t="s">
        <v>112</v>
      </c>
      <c r="G70" s="174"/>
      <c r="H70" s="174"/>
      <c r="I70" s="174"/>
      <c r="J70" s="174" t="s">
        <v>109</v>
      </c>
      <c r="K70" s="174"/>
      <c r="L70" s="174"/>
      <c r="M70" s="174"/>
      <c r="N70" s="174"/>
      <c r="O70" s="174" t="s">
        <v>98</v>
      </c>
      <c r="P70" s="174"/>
      <c r="Q70" s="174"/>
      <c r="R70" s="174"/>
      <c r="S70" s="174"/>
      <c r="T70" s="21"/>
      <c r="U70" s="21"/>
      <c r="V70" s="22"/>
    </row>
    <row r="71" spans="1:22" ht="29.25" customHeight="1" x14ac:dyDescent="0.2">
      <c r="B71" s="26"/>
      <c r="C71" s="27"/>
      <c r="D71" s="27"/>
      <c r="E71" s="27"/>
      <c r="F71" s="96" t="s">
        <v>95</v>
      </c>
      <c r="G71" s="96"/>
      <c r="H71" s="96"/>
      <c r="I71" s="96"/>
      <c r="J71" s="96" t="s">
        <v>96</v>
      </c>
      <c r="K71" s="96"/>
      <c r="L71" s="96"/>
      <c r="M71" s="96"/>
      <c r="N71" s="96"/>
      <c r="O71" s="96" t="s">
        <v>97</v>
      </c>
      <c r="P71" s="96"/>
      <c r="Q71" s="96"/>
      <c r="R71" s="96"/>
      <c r="S71" s="96"/>
      <c r="T71" s="27"/>
      <c r="U71" s="27"/>
      <c r="V71" s="40"/>
    </row>
    <row r="72" spans="1:22" x14ac:dyDescent="0.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</sheetData>
  <mergeCells count="152">
    <mergeCell ref="F70:I70"/>
    <mergeCell ref="J70:N70"/>
    <mergeCell ref="O70:S70"/>
    <mergeCell ref="F68:I68"/>
    <mergeCell ref="J68:N68"/>
    <mergeCell ref="O68:S68"/>
    <mergeCell ref="F69:I69"/>
    <mergeCell ref="J69:N69"/>
    <mergeCell ref="O69:S69"/>
    <mergeCell ref="E61:G61"/>
    <mergeCell ref="H61:L61"/>
    <mergeCell ref="F63:G63"/>
    <mergeCell ref="H63:J63"/>
    <mergeCell ref="M63:P63"/>
    <mergeCell ref="Q63:T63"/>
    <mergeCell ref="P52:R52"/>
    <mergeCell ref="S52:U52"/>
    <mergeCell ref="B54:V54"/>
    <mergeCell ref="E57:G57"/>
    <mergeCell ref="H57:L57"/>
    <mergeCell ref="E59:G59"/>
    <mergeCell ref="H59:L59"/>
    <mergeCell ref="J48:L48"/>
    <mergeCell ref="M48:O48"/>
    <mergeCell ref="P48:R48"/>
    <mergeCell ref="S48:U48"/>
    <mergeCell ref="F51:G51"/>
    <mergeCell ref="H51:I51"/>
    <mergeCell ref="J51:L51"/>
    <mergeCell ref="M51:O51"/>
    <mergeCell ref="P51:R51"/>
    <mergeCell ref="S51:U51"/>
    <mergeCell ref="F49:G49"/>
    <mergeCell ref="H49:I49"/>
    <mergeCell ref="J49:L49"/>
    <mergeCell ref="M49:O49"/>
    <mergeCell ref="P49:R49"/>
    <mergeCell ref="S49:U49"/>
    <mergeCell ref="S50:U50"/>
    <mergeCell ref="J50:L50"/>
    <mergeCell ref="M50:O50"/>
    <mergeCell ref="P50:R50"/>
    <mergeCell ref="E34:F34"/>
    <mergeCell ref="G34:H34"/>
    <mergeCell ref="E37:F37"/>
    <mergeCell ref="G37:H37"/>
    <mergeCell ref="B38:V38"/>
    <mergeCell ref="D40:D41"/>
    <mergeCell ref="E40:E41"/>
    <mergeCell ref="F40:G41"/>
    <mergeCell ref="H40:U40"/>
    <mergeCell ref="H41:I41"/>
    <mergeCell ref="J41:L41"/>
    <mergeCell ref="M41:O41"/>
    <mergeCell ref="P41:R41"/>
    <mergeCell ref="S41:U41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B66:V66"/>
    <mergeCell ref="E35:F35"/>
    <mergeCell ref="G35:H35"/>
    <mergeCell ref="H43:I43"/>
    <mergeCell ref="H44:I44"/>
    <mergeCell ref="S43:U43"/>
    <mergeCell ref="S44:U44"/>
    <mergeCell ref="F71:I71"/>
    <mergeCell ref="J71:N71"/>
    <mergeCell ref="O71:S71"/>
    <mergeCell ref="H47:I47"/>
    <mergeCell ref="H46:I46"/>
    <mergeCell ref="H45:I45"/>
    <mergeCell ref="H42:I42"/>
    <mergeCell ref="J47:L47"/>
    <mergeCell ref="J46:L46"/>
    <mergeCell ref="J45:L45"/>
    <mergeCell ref="J44:L44"/>
    <mergeCell ref="J43:L43"/>
    <mergeCell ref="J42:L42"/>
    <mergeCell ref="M47:O47"/>
    <mergeCell ref="M46:O46"/>
    <mergeCell ref="M45:O45"/>
    <mergeCell ref="M44:O44"/>
    <mergeCell ref="M43:O43"/>
    <mergeCell ref="M42:O42"/>
    <mergeCell ref="P47:R47"/>
    <mergeCell ref="P46:R46"/>
    <mergeCell ref="P45:R45"/>
    <mergeCell ref="P44:R44"/>
    <mergeCell ref="P43:R43"/>
    <mergeCell ref="P42:R42"/>
    <mergeCell ref="S47:U47"/>
    <mergeCell ref="S46:U46"/>
    <mergeCell ref="S45:U45"/>
    <mergeCell ref="S42:U42"/>
    <mergeCell ref="F46:G46"/>
    <mergeCell ref="F45:G45"/>
    <mergeCell ref="F44:G44"/>
    <mergeCell ref="F43:G43"/>
    <mergeCell ref="F42:G42"/>
    <mergeCell ref="F47:G47"/>
    <mergeCell ref="E36:F36"/>
    <mergeCell ref="G36:H36"/>
    <mergeCell ref="H50:I50"/>
    <mergeCell ref="F50:G50"/>
    <mergeCell ref="F48:G48"/>
    <mergeCell ref="H48:I48"/>
  </mergeCells>
  <hyperlinks>
    <hyperlink ref="N16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dcterms:created xsi:type="dcterms:W3CDTF">2020-08-23T20:46:58Z</dcterms:created>
  <dcterms:modified xsi:type="dcterms:W3CDTF">2026-05-19T19:39:41Z</dcterms:modified>
</cp:coreProperties>
</file>